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ÚJ ÉTKEZÉSI PROGRAM\MOBIL KOORDINÁTORi dolgok\KAPUKRA étk tábl árakkal2017-18-19tanév\Kerék\2019.09.szeptembertől\"/>
    </mc:Choice>
  </mc:AlternateContent>
  <bookViews>
    <workbookView xWindow="0" yWindow="0" windowWidth="19200" windowHeight="11460"/>
  </bookViews>
  <sheets>
    <sheet name="új napidíjakkal 2019.09." sheetId="1" r:id="rId1"/>
    <sheet name="Menü ár" sheetId="2" r:id="rId2"/>
  </sheets>
  <definedNames>
    <definedName name="_xlnm.Print_Area" localSheetId="0">'új napidíjakkal 2019.09.'!$A$1:$H$38</definedName>
  </definedNames>
  <calcPr calcId="162913"/>
</workbook>
</file>

<file path=xl/calcChain.xml><?xml version="1.0" encoding="utf-8"?>
<calcChain xmlns="http://schemas.openxmlformats.org/spreadsheetml/2006/main">
  <c r="F19" i="1" l="1"/>
  <c r="F16" i="1" s="1"/>
  <c r="F15" i="1"/>
  <c r="F18" i="1" s="1"/>
  <c r="F9" i="1"/>
  <c r="F7" i="1" s="1"/>
  <c r="F5" i="1"/>
  <c r="F8" i="1" s="1"/>
  <c r="B29" i="1"/>
  <c r="B30" i="1" s="1"/>
  <c r="B25" i="1"/>
  <c r="B28" i="1" s="1"/>
  <c r="B19" i="1"/>
  <c r="B21" i="1" s="1"/>
  <c r="B15" i="1"/>
  <c r="B18" i="1" s="1"/>
  <c r="B5" i="1"/>
  <c r="B8" i="1" s="1"/>
  <c r="B9" i="1"/>
  <c r="B11" i="1" s="1"/>
  <c r="B6" i="1" l="1"/>
  <c r="B10" i="1"/>
  <c r="F10" i="1"/>
  <c r="B7" i="1"/>
  <c r="F6" i="1"/>
  <c r="F11" i="1"/>
  <c r="F17" i="1"/>
  <c r="F20" i="1"/>
  <c r="F21" i="1"/>
  <c r="B31" i="1"/>
  <c r="B27" i="1"/>
  <c r="B26" i="1"/>
  <c r="B20" i="1"/>
  <c r="B17" i="1"/>
  <c r="B16" i="1"/>
  <c r="C17" i="1" l="1"/>
  <c r="C25" i="1" l="1"/>
  <c r="C31" i="1"/>
  <c r="C30" i="1"/>
  <c r="C29" i="1"/>
  <c r="C28" i="1"/>
  <c r="C27" i="1"/>
  <c r="C26" i="1"/>
  <c r="G16" i="1" l="1"/>
  <c r="G6" i="1"/>
  <c r="C16" i="1"/>
  <c r="G21" i="1" l="1"/>
  <c r="G20" i="1"/>
  <c r="G19" i="1"/>
  <c r="G18" i="1"/>
  <c r="G17" i="1"/>
  <c r="G11" i="1"/>
  <c r="G10" i="1"/>
  <c r="G9" i="1"/>
  <c r="G8" i="1"/>
  <c r="G7" i="1"/>
  <c r="C21" i="1"/>
  <c r="C20" i="1"/>
  <c r="C19" i="1"/>
  <c r="C18" i="1"/>
  <c r="C5" i="1"/>
  <c r="C6" i="1"/>
  <c r="C7" i="1"/>
  <c r="C8" i="1"/>
  <c r="C9" i="1"/>
  <c r="C10" i="1"/>
  <c r="C11" i="1"/>
  <c r="G15" i="1" l="1"/>
  <c r="C15" i="1"/>
  <c r="G5" i="1"/>
</calcChain>
</file>

<file path=xl/sharedStrings.xml><?xml version="1.0" encoding="utf-8"?>
<sst xmlns="http://schemas.openxmlformats.org/spreadsheetml/2006/main" count="65" uniqueCount="28">
  <si>
    <t>ALSÓS</t>
  </si>
  <si>
    <t>támogatás mértéke</t>
  </si>
  <si>
    <t>FELSŐS</t>
  </si>
  <si>
    <t>napidíj</t>
  </si>
  <si>
    <t xml:space="preserve">   1X-i étkezés(ebéd)</t>
  </si>
  <si>
    <t>aktuális havi összeg</t>
  </si>
  <si>
    <t>Gimnázium</t>
  </si>
  <si>
    <t>Lakcímes 50%</t>
  </si>
  <si>
    <t>Iskola alsó tagozat</t>
  </si>
  <si>
    <t>III. kerületi</t>
  </si>
  <si>
    <t>Nem III. kerület</t>
  </si>
  <si>
    <t>Tízórai</t>
  </si>
  <si>
    <t>Ebéd</t>
  </si>
  <si>
    <t>Uzsonna</t>
  </si>
  <si>
    <t>Egész nap</t>
  </si>
  <si>
    <t>Iskola felső tagozat</t>
  </si>
  <si>
    <t>Napok száma</t>
  </si>
  <si>
    <t>FIGYELEM!</t>
  </si>
  <si>
    <t>teljes ár</t>
  </si>
  <si>
    <t>csak lakcím kedv.</t>
  </si>
  <si>
    <t>3X-i étkezés</t>
  </si>
  <si>
    <t xml:space="preserve">   1X étkezés (ebéd)</t>
  </si>
  <si>
    <r>
      <rPr>
        <b/>
        <sz val="20"/>
        <color theme="1"/>
        <rFont val="Calibri"/>
        <family val="2"/>
        <charset val="238"/>
        <scheme val="minor"/>
      </rPr>
      <t>Befizetési nap készpénzes befizetők részére:</t>
    </r>
    <r>
      <rPr>
        <sz val="20"/>
        <color theme="1"/>
        <rFont val="Calibri"/>
        <family val="2"/>
        <charset val="238"/>
        <scheme val="minor"/>
      </rPr>
      <t xml:space="preserve"> </t>
    </r>
    <r>
      <rPr>
        <b/>
        <sz val="20"/>
        <color theme="1"/>
        <rFont val="Calibri"/>
        <family val="2"/>
        <charset val="238"/>
        <scheme val="minor"/>
      </rPr>
      <t xml:space="preserve">              </t>
    </r>
    <r>
      <rPr>
        <sz val="20"/>
        <color theme="1"/>
        <rFont val="Calibri"/>
        <family val="2"/>
        <charset val="238"/>
        <scheme val="minor"/>
      </rPr>
      <t xml:space="preserve">                                                                                   </t>
    </r>
  </si>
  <si>
    <t>Étkezési árak 2019. decemberre (15 tanítási napra)</t>
  </si>
  <si>
    <t>2019. november 04. hétfő, 7:30-16:30</t>
  </si>
  <si>
    <t>2019. november 11. hétfő, 7:30-16:30</t>
  </si>
  <si>
    <r>
      <rPr>
        <b/>
        <u/>
        <sz val="22"/>
        <color theme="1"/>
        <rFont val="Calibri"/>
        <family val="2"/>
        <charset val="238"/>
        <scheme val="minor"/>
      </rPr>
      <t xml:space="preserve">Téli szünet: </t>
    </r>
    <r>
      <rPr>
        <b/>
        <sz val="22"/>
        <color theme="1"/>
        <rFont val="Calibri"/>
        <family val="2"/>
        <charset val="238"/>
        <scheme val="minor"/>
      </rPr>
      <t xml:space="preserve">2019.12.23.-2020.01.03.       </t>
    </r>
    <r>
      <rPr>
        <b/>
        <sz val="18"/>
        <color theme="1"/>
        <rFont val="Calibri"/>
        <family val="2"/>
        <charset val="238"/>
        <scheme val="minor"/>
      </rPr>
      <t xml:space="preserve">                                                                (</t>
    </r>
    <r>
      <rPr>
        <b/>
        <sz val="14"/>
        <color theme="1"/>
        <rFont val="Calibri"/>
        <family val="2"/>
        <charset val="238"/>
        <scheme val="minor"/>
      </rPr>
      <t>szünetelőtti utolsó tanítási nap: dec.20.péntek; szünet utáni első tanítási nap: jan.6.hétfő)</t>
    </r>
  </si>
  <si>
    <t>December 7. szombat és 14. szombat tanítás nélküli munkanapok.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</si>
</sst>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Ft&quot;;\-#,##0.00\ &quot;Ft&quot;"/>
    <numFmt numFmtId="165" formatCode="#,##0.00\ &quot;Ft&quot;"/>
    <numFmt numFmtId="166" formatCode="#,##0\ &quot;Ft&quot;"/>
  </numFmts>
  <fonts count="21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18"/>
      <color theme="1"/>
      <name val="Arial"/>
      <family val="2"/>
      <charset val="238"/>
    </font>
    <font>
      <sz val="18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u/>
      <sz val="22"/>
      <color theme="1"/>
      <name val="Calibri"/>
      <family val="2"/>
      <charset val="238"/>
      <scheme val="minor"/>
    </font>
    <font>
      <b/>
      <sz val="23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Border="0" applyProtection="0"/>
  </cellStyleXfs>
  <cellXfs count="64">
    <xf numFmtId="0" fontId="0" fillId="0" borderId="0" xfId="0"/>
    <xf numFmtId="0" fontId="3" fillId="2" borderId="3" xfId="0" applyFont="1" applyFill="1" applyBorder="1" applyAlignment="1"/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4" fillId="0" borderId="15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Fill="1" applyBorder="1"/>
    <xf numFmtId="0" fontId="4" fillId="0" borderId="0" xfId="0" applyFont="1" applyFill="1" applyBorder="1"/>
    <xf numFmtId="0" fontId="4" fillId="0" borderId="16" xfId="0" applyFont="1" applyBorder="1" applyAlignment="1">
      <alignment horizontal="center" vertical="center" wrapText="1"/>
    </xf>
    <xf numFmtId="165" fontId="4" fillId="2" borderId="10" xfId="0" applyNumberFormat="1" applyFont="1" applyFill="1" applyBorder="1" applyAlignment="1">
      <alignment horizontal="right" vertical="center"/>
    </xf>
    <xf numFmtId="165" fontId="4" fillId="2" borderId="13" xfId="0" applyNumberFormat="1" applyFont="1" applyFill="1" applyBorder="1" applyAlignment="1">
      <alignment horizontal="right" vertical="center"/>
    </xf>
    <xf numFmtId="0" fontId="0" fillId="0" borderId="0" xfId="0" applyBorder="1"/>
    <xf numFmtId="0" fontId="3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165" fontId="4" fillId="2" borderId="18" xfId="0" applyNumberFormat="1" applyFont="1" applyFill="1" applyBorder="1" applyAlignment="1">
      <alignment horizontal="right" vertical="center"/>
    </xf>
    <xf numFmtId="166" fontId="2" fillId="0" borderId="7" xfId="0" applyNumberFormat="1" applyFont="1" applyBorder="1" applyAlignment="1">
      <alignment vertical="center"/>
    </xf>
    <xf numFmtId="166" fontId="2" fillId="0" borderId="12" xfId="0" applyNumberFormat="1" applyFont="1" applyBorder="1" applyAlignment="1">
      <alignment vertical="center"/>
    </xf>
    <xf numFmtId="166" fontId="2" fillId="0" borderId="17" xfId="0" applyNumberFormat="1" applyFont="1" applyBorder="1" applyAlignment="1">
      <alignment vertical="center"/>
    </xf>
    <xf numFmtId="166" fontId="2" fillId="0" borderId="19" xfId="0" applyNumberFormat="1" applyFont="1" applyBorder="1" applyAlignment="1">
      <alignment vertical="center"/>
    </xf>
    <xf numFmtId="0" fontId="0" fillId="0" borderId="0" xfId="0" applyAlignment="1"/>
    <xf numFmtId="0" fontId="4" fillId="0" borderId="20" xfId="0" applyFont="1" applyBorder="1" applyAlignment="1">
      <alignment horizontal="center" wrapText="1"/>
    </xf>
    <xf numFmtId="0" fontId="4" fillId="0" borderId="20" xfId="0" applyFont="1" applyBorder="1" applyAlignment="1">
      <alignment horizontal="center" vertical="center" wrapText="1"/>
    </xf>
    <xf numFmtId="9" fontId="6" fillId="3" borderId="14" xfId="0" applyNumberFormat="1" applyFont="1" applyFill="1" applyBorder="1" applyAlignment="1">
      <alignment horizontal="center"/>
    </xf>
    <xf numFmtId="9" fontId="2" fillId="3" borderId="9" xfId="0" applyNumberFormat="1" applyFont="1" applyFill="1" applyBorder="1" applyAlignment="1">
      <alignment horizontal="center"/>
    </xf>
    <xf numFmtId="9" fontId="2" fillId="3" borderId="14" xfId="0" applyNumberFormat="1" applyFont="1" applyFill="1" applyBorder="1" applyAlignment="1">
      <alignment horizontal="center"/>
    </xf>
    <xf numFmtId="9" fontId="2" fillId="3" borderId="11" xfId="0" applyNumberFormat="1" applyFont="1" applyFill="1" applyBorder="1" applyAlignment="1">
      <alignment horizontal="center"/>
    </xf>
    <xf numFmtId="9" fontId="2" fillId="3" borderId="7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165" fontId="11" fillId="0" borderId="21" xfId="1" applyNumberFormat="1" applyFont="1" applyFill="1" applyBorder="1" applyAlignment="1" applyProtection="1">
      <alignment horizontal="center" vertical="center" wrapText="1"/>
    </xf>
    <xf numFmtId="165" fontId="5" fillId="0" borderId="7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9" fontId="2" fillId="3" borderId="12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164" fontId="11" fillId="0" borderId="22" xfId="1" applyNumberFormat="1" applyFont="1" applyFill="1" applyBorder="1" applyAlignment="1" applyProtection="1">
      <alignment horizontal="center" vertical="center" wrapText="1"/>
    </xf>
    <xf numFmtId="164" fontId="5" fillId="0" borderId="7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5" fontId="11" fillId="0" borderId="22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4" fillId="2" borderId="3" xfId="0" applyFont="1" applyFill="1" applyBorder="1" applyAlignment="1"/>
    <xf numFmtId="0" fontId="15" fillId="2" borderId="3" xfId="0" applyFont="1" applyFill="1" applyBorder="1" applyAlignment="1"/>
    <xf numFmtId="0" fontId="4" fillId="0" borderId="23" xfId="0" applyFont="1" applyBorder="1"/>
    <xf numFmtId="0" fontId="1" fillId="0" borderId="0" xfId="0" applyFont="1" applyBorder="1"/>
    <xf numFmtId="0" fontId="1" fillId="0" borderId="24" xfId="0" applyFont="1" applyBorder="1"/>
    <xf numFmtId="0" fontId="14" fillId="0" borderId="23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6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18" fillId="0" borderId="0" xfId="0" applyFont="1" applyAlignment="1"/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A23" zoomScale="80" zoomScaleNormal="80" zoomScalePageLayoutView="73" workbookViewId="0">
      <selection activeCell="M36" sqref="M36"/>
    </sheetView>
  </sheetViews>
  <sheetFormatPr defaultRowHeight="15" x14ac:dyDescent="0.25"/>
  <cols>
    <col min="1" max="1" width="26.5703125" customWidth="1"/>
    <col min="2" max="2" width="14.28515625" customWidth="1"/>
    <col min="3" max="3" width="21.85546875" customWidth="1"/>
    <col min="4" max="5" width="0.85546875" customWidth="1"/>
    <col min="6" max="6" width="14.42578125" customWidth="1"/>
    <col min="7" max="7" width="23.7109375" customWidth="1"/>
    <col min="8" max="8" width="1.5703125" customWidth="1"/>
    <col min="9" max="9" width="12" customWidth="1"/>
  </cols>
  <sheetData>
    <row r="1" spans="1:11" ht="37.5" customHeight="1" thickBot="1" x14ac:dyDescent="0.4">
      <c r="A1" s="53" t="s">
        <v>23</v>
      </c>
      <c r="B1" s="53"/>
      <c r="C1" s="53"/>
      <c r="D1" s="53"/>
      <c r="E1" s="53"/>
      <c r="F1" s="53"/>
      <c r="G1" s="53"/>
      <c r="I1" s="40">
        <v>15</v>
      </c>
      <c r="J1" s="51" t="s">
        <v>16</v>
      </c>
      <c r="K1" s="52"/>
    </row>
    <row r="2" spans="1:11" ht="15.75" thickBot="1" x14ac:dyDescent="0.3">
      <c r="I2" s="17"/>
    </row>
    <row r="3" spans="1:11" ht="24" thickBot="1" x14ac:dyDescent="0.4">
      <c r="A3" s="45" t="s">
        <v>0</v>
      </c>
      <c r="B3" s="57" t="s">
        <v>4</v>
      </c>
      <c r="C3" s="59"/>
      <c r="D3" s="46"/>
      <c r="E3" s="47"/>
      <c r="F3" s="57" t="s">
        <v>20</v>
      </c>
      <c r="G3" s="58"/>
      <c r="I3" s="17"/>
    </row>
    <row r="4" spans="1:11" ht="46.5" x14ac:dyDescent="0.35">
      <c r="A4" s="2" t="s">
        <v>1</v>
      </c>
      <c r="B4" s="3" t="s">
        <v>3</v>
      </c>
      <c r="C4" s="3" t="s">
        <v>5</v>
      </c>
      <c r="D4" s="4"/>
      <c r="E4" s="5"/>
      <c r="F4" s="6" t="s">
        <v>3</v>
      </c>
      <c r="G4" s="14" t="s">
        <v>5</v>
      </c>
      <c r="I4" s="17"/>
    </row>
    <row r="5" spans="1:11" ht="28.35" customHeight="1" thickBot="1" x14ac:dyDescent="0.4">
      <c r="A5" s="29" t="s">
        <v>18</v>
      </c>
      <c r="B5" s="36">
        <f>SUM('Menü ár'!D4)</f>
        <v>432</v>
      </c>
      <c r="C5" s="21">
        <f>SUM(B5*I1)</f>
        <v>6480</v>
      </c>
      <c r="D5" s="7"/>
      <c r="E5" s="8"/>
      <c r="F5" s="41">
        <f>SUM('Menü ár'!D3+'Menü ár'!D4+'Menü ár'!D5)</f>
        <v>623</v>
      </c>
      <c r="G5" s="23">
        <f>SUM(F5*I1)</f>
        <v>9345</v>
      </c>
      <c r="I5" s="17"/>
    </row>
    <row r="6" spans="1:11" ht="28.35" customHeight="1" x14ac:dyDescent="0.35">
      <c r="A6" s="29">
        <v>0.95</v>
      </c>
      <c r="B6" s="37">
        <f>SUM(B9*0.05)</f>
        <v>20.3</v>
      </c>
      <c r="C6" s="21">
        <f>SUM(B6*I1)</f>
        <v>304.5</v>
      </c>
      <c r="D6" s="7"/>
      <c r="E6" s="8"/>
      <c r="F6" s="42">
        <f>SUM(F9*0.05)</f>
        <v>29.5</v>
      </c>
      <c r="G6" s="23">
        <f>SUM(F6*I1)</f>
        <v>442.5</v>
      </c>
      <c r="I6" s="17"/>
    </row>
    <row r="7" spans="1:11" ht="28.35" customHeight="1" x14ac:dyDescent="0.35">
      <c r="A7" s="29">
        <v>0.6</v>
      </c>
      <c r="B7" s="37">
        <f>SUM(B9*0.4)</f>
        <v>162.4</v>
      </c>
      <c r="C7" s="21">
        <f>SUM(B7*I1)</f>
        <v>2436</v>
      </c>
      <c r="D7" s="7"/>
      <c r="E7" s="8"/>
      <c r="F7" s="42">
        <f>SUM(F9*0.4)</f>
        <v>236</v>
      </c>
      <c r="G7" s="23">
        <f>SUM(F7*I1)</f>
        <v>3540</v>
      </c>
      <c r="I7" s="17"/>
    </row>
    <row r="8" spans="1:11" ht="28.35" customHeight="1" x14ac:dyDescent="0.35">
      <c r="A8" s="29">
        <v>0.5</v>
      </c>
      <c r="B8" s="37">
        <f>SUM(B5*0.5)</f>
        <v>216</v>
      </c>
      <c r="C8" s="21">
        <f>SUM(B8*I1)</f>
        <v>3240</v>
      </c>
      <c r="D8" s="7"/>
      <c r="E8" s="8"/>
      <c r="F8" s="42">
        <f>SUM(F5*0.5)</f>
        <v>311.5</v>
      </c>
      <c r="G8" s="23">
        <f>SUM(F8*I1)</f>
        <v>4672.5</v>
      </c>
      <c r="I8" s="17"/>
    </row>
    <row r="9" spans="1:11" ht="28.35" customHeight="1" thickBot="1" x14ac:dyDescent="0.35">
      <c r="A9" s="28" t="s">
        <v>19</v>
      </c>
      <c r="B9" s="36">
        <f>SUM('Menü ár'!B4)</f>
        <v>406</v>
      </c>
      <c r="C9" s="21">
        <f>SUM(B9*I1)</f>
        <v>6090</v>
      </c>
      <c r="D9" s="9"/>
      <c r="E9" s="10"/>
      <c r="F9" s="41">
        <f>SUM('Menü ár'!B3+'Menü ár'!B4+'Menü ár'!B5)</f>
        <v>590</v>
      </c>
      <c r="G9" s="23">
        <f>SUM(F9*I1)</f>
        <v>8850</v>
      </c>
      <c r="I9" s="17"/>
    </row>
    <row r="10" spans="1:11" ht="28.35" customHeight="1" x14ac:dyDescent="0.35">
      <c r="A10" s="30" t="s">
        <v>7</v>
      </c>
      <c r="B10" s="37">
        <f>SUM(B9*0.5)</f>
        <v>203</v>
      </c>
      <c r="C10" s="21">
        <f>SUM(B10*I1)</f>
        <v>3045</v>
      </c>
      <c r="D10" s="9"/>
      <c r="E10" s="10"/>
      <c r="F10" s="42">
        <f>SUM(F9*0.5)</f>
        <v>295</v>
      </c>
      <c r="G10" s="23">
        <f>SUM(F10*I1)</f>
        <v>4425</v>
      </c>
      <c r="I10" s="17"/>
    </row>
    <row r="11" spans="1:11" ht="28.35" customHeight="1" thickBot="1" x14ac:dyDescent="0.4">
      <c r="A11" s="31">
        <v>0.45</v>
      </c>
      <c r="B11" s="38">
        <f>SUM(B9*0.55)</f>
        <v>223.3</v>
      </c>
      <c r="C11" s="22">
        <f>SUM(B11*I1)</f>
        <v>3349.5</v>
      </c>
      <c r="D11" s="18"/>
      <c r="E11" s="19"/>
      <c r="F11" s="43">
        <f>SUM(F9*0.55)</f>
        <v>324.5</v>
      </c>
      <c r="G11" s="24">
        <f>SUM(F11*I1)</f>
        <v>4867.5</v>
      </c>
      <c r="I11" s="17"/>
    </row>
    <row r="12" spans="1:11" ht="24" thickBot="1" x14ac:dyDescent="0.4">
      <c r="A12" s="48"/>
      <c r="B12" s="11"/>
      <c r="C12" s="11"/>
      <c r="D12" s="12"/>
      <c r="E12" s="13"/>
      <c r="F12" s="49"/>
      <c r="G12" s="50"/>
      <c r="I12" s="17"/>
    </row>
    <row r="13" spans="1:11" ht="24" thickBot="1" x14ac:dyDescent="0.4">
      <c r="A13" s="45" t="s">
        <v>2</v>
      </c>
      <c r="B13" s="57" t="s">
        <v>4</v>
      </c>
      <c r="C13" s="59"/>
      <c r="D13" s="46"/>
      <c r="E13" s="47"/>
      <c r="F13" s="57" t="s">
        <v>20</v>
      </c>
      <c r="G13" s="58"/>
      <c r="I13" s="17"/>
    </row>
    <row r="14" spans="1:11" ht="46.5" x14ac:dyDescent="0.35">
      <c r="A14" s="2" t="s">
        <v>1</v>
      </c>
      <c r="B14" s="3" t="s">
        <v>3</v>
      </c>
      <c r="C14" s="3" t="s">
        <v>5</v>
      </c>
      <c r="D14" s="4"/>
      <c r="E14" s="5"/>
      <c r="F14" s="6" t="s">
        <v>3</v>
      </c>
      <c r="G14" s="14" t="s">
        <v>5</v>
      </c>
      <c r="I14" s="17"/>
    </row>
    <row r="15" spans="1:11" ht="28.35" customHeight="1" thickBot="1" x14ac:dyDescent="0.4">
      <c r="A15" s="29" t="s">
        <v>18</v>
      </c>
      <c r="B15" s="36">
        <f>SUM('Menü ár'!D11)</f>
        <v>445</v>
      </c>
      <c r="C15" s="21">
        <f>SUM(B15*I1)</f>
        <v>6675</v>
      </c>
      <c r="D15" s="7"/>
      <c r="E15" s="15"/>
      <c r="F15" s="44">
        <f>SUM('Menü ár'!D10+'Menü ár'!D11+'Menü ár'!D12)</f>
        <v>648</v>
      </c>
      <c r="G15" s="23">
        <f>SUM(F15*I1)</f>
        <v>9720</v>
      </c>
      <c r="I15" s="17"/>
    </row>
    <row r="16" spans="1:11" ht="28.35" customHeight="1" x14ac:dyDescent="0.35">
      <c r="A16" s="29">
        <v>0.95</v>
      </c>
      <c r="B16" s="37">
        <f>SUM(B19*0.05)</f>
        <v>20.950000000000003</v>
      </c>
      <c r="C16" s="21">
        <f>SUM(B16*I1)</f>
        <v>314.25000000000006</v>
      </c>
      <c r="D16" s="7"/>
      <c r="E16" s="15"/>
      <c r="F16" s="37">
        <f>SUM(F19*0.05)</f>
        <v>30.8</v>
      </c>
      <c r="G16" s="23">
        <f>SUM(F16*I1)</f>
        <v>462</v>
      </c>
      <c r="I16" s="17"/>
    </row>
    <row r="17" spans="1:9" ht="28.35" customHeight="1" x14ac:dyDescent="0.35">
      <c r="A17" s="29">
        <v>0.6</v>
      </c>
      <c r="B17" s="37">
        <f>SUM(B19*0.4)</f>
        <v>167.60000000000002</v>
      </c>
      <c r="C17" s="21">
        <f>SUM(B17*I1)</f>
        <v>2514.0000000000005</v>
      </c>
      <c r="D17" s="7"/>
      <c r="E17" s="15"/>
      <c r="F17" s="37">
        <f>SUM(F19*0.4)</f>
        <v>246.4</v>
      </c>
      <c r="G17" s="23">
        <f>SUM(F17*I1)</f>
        <v>3696</v>
      </c>
      <c r="I17" s="17"/>
    </row>
    <row r="18" spans="1:9" ht="28.35" customHeight="1" x14ac:dyDescent="0.35">
      <c r="A18" s="29">
        <v>0.5</v>
      </c>
      <c r="B18" s="37">
        <f>SUM(B15*0.5)</f>
        <v>222.5</v>
      </c>
      <c r="C18" s="21">
        <f>SUM(B18*I1)</f>
        <v>3337.5</v>
      </c>
      <c r="D18" s="7"/>
      <c r="E18" s="15"/>
      <c r="F18" s="37">
        <f>SUM(F15*0.5)</f>
        <v>324</v>
      </c>
      <c r="G18" s="23">
        <f>SUM(F18*I1)</f>
        <v>4860</v>
      </c>
      <c r="I18" s="17"/>
    </row>
    <row r="19" spans="1:9" ht="28.35" customHeight="1" thickBot="1" x14ac:dyDescent="0.35">
      <c r="A19" s="28" t="s">
        <v>19</v>
      </c>
      <c r="B19" s="36">
        <f>SUM('Menü ár'!B11)</f>
        <v>419</v>
      </c>
      <c r="C19" s="21">
        <f>SUM(B19*I1)</f>
        <v>6285</v>
      </c>
      <c r="D19" s="9"/>
      <c r="E19" s="16"/>
      <c r="F19" s="44">
        <f>SUM('Menü ár'!B10+'Menü ár'!B11+'Menü ár'!B12)</f>
        <v>616</v>
      </c>
      <c r="G19" s="23">
        <f>SUM(F19*I1)</f>
        <v>9240</v>
      </c>
      <c r="I19" s="17"/>
    </row>
    <row r="20" spans="1:9" ht="28.35" customHeight="1" x14ac:dyDescent="0.35">
      <c r="A20" s="30" t="s">
        <v>7</v>
      </c>
      <c r="B20" s="37">
        <f>SUM(B19*0.5)</f>
        <v>209.5</v>
      </c>
      <c r="C20" s="21">
        <f>SUM(B20*I1)</f>
        <v>3142.5</v>
      </c>
      <c r="D20" s="9"/>
      <c r="E20" s="16"/>
      <c r="F20" s="37">
        <f>SUM(F19*0.5)</f>
        <v>308</v>
      </c>
      <c r="G20" s="23">
        <f>SUM(F20*I1)</f>
        <v>4620</v>
      </c>
      <c r="I20" s="17"/>
    </row>
    <row r="21" spans="1:9" ht="28.35" customHeight="1" thickBot="1" x14ac:dyDescent="0.4">
      <c r="A21" s="31">
        <v>0.45</v>
      </c>
      <c r="B21" s="38">
        <f>SUM(B19*0.55)</f>
        <v>230.45000000000002</v>
      </c>
      <c r="C21" s="22">
        <f>SUM(B21*I1)</f>
        <v>3456.7500000000005</v>
      </c>
      <c r="D21" s="18"/>
      <c r="E21" s="20"/>
      <c r="F21" s="38">
        <f>SUM(F19*0.55)</f>
        <v>338.8</v>
      </c>
      <c r="G21" s="24">
        <f>SUM(F21*I1)</f>
        <v>5082</v>
      </c>
      <c r="I21" s="17"/>
    </row>
    <row r="22" spans="1:9" ht="19.5" customHeight="1" thickBot="1" x14ac:dyDescent="0.3"/>
    <row r="23" spans="1:9" ht="24" thickBot="1" x14ac:dyDescent="0.4">
      <c r="A23" s="45" t="s">
        <v>6</v>
      </c>
      <c r="B23" s="57" t="s">
        <v>21</v>
      </c>
      <c r="C23" s="58"/>
      <c r="D23" s="1"/>
    </row>
    <row r="24" spans="1:9" ht="46.5" x14ac:dyDescent="0.35">
      <c r="A24" s="26" t="s">
        <v>1</v>
      </c>
      <c r="B24" s="27" t="s">
        <v>3</v>
      </c>
      <c r="C24" s="27" t="s">
        <v>5</v>
      </c>
      <c r="D24" s="4"/>
    </row>
    <row r="25" spans="1:9" ht="27.75" customHeight="1" thickBot="1" x14ac:dyDescent="0.4">
      <c r="A25" s="29" t="s">
        <v>18</v>
      </c>
      <c r="B25" s="36">
        <f>SUM('Menü ár'!D17)</f>
        <v>470</v>
      </c>
      <c r="C25" s="21">
        <f>SUM(B25*I1)</f>
        <v>7050</v>
      </c>
      <c r="D25" s="7"/>
    </row>
    <row r="26" spans="1:9" ht="27.75" customHeight="1" x14ac:dyDescent="0.35">
      <c r="A26" s="32">
        <v>0.95</v>
      </c>
      <c r="B26" s="37">
        <f>SUM(B29*0.05)</f>
        <v>22.25</v>
      </c>
      <c r="C26" s="21">
        <f>SUM(B26*I1)</f>
        <v>333.75</v>
      </c>
      <c r="D26" s="7"/>
    </row>
    <row r="27" spans="1:9" ht="27.75" customHeight="1" x14ac:dyDescent="0.35">
      <c r="A27" s="32">
        <v>0.6</v>
      </c>
      <c r="B27" s="37">
        <f>SUM(B29*0.4)</f>
        <v>178</v>
      </c>
      <c r="C27" s="21">
        <f>SUM(B27*I1)</f>
        <v>2670</v>
      </c>
      <c r="D27" s="7"/>
    </row>
    <row r="28" spans="1:9" ht="27.75" customHeight="1" x14ac:dyDescent="0.35">
      <c r="A28" s="32">
        <v>0.5</v>
      </c>
      <c r="B28" s="37">
        <f>SUM(B25*0.5)</f>
        <v>235</v>
      </c>
      <c r="C28" s="21">
        <f>SUM(B28*I1)</f>
        <v>3525</v>
      </c>
      <c r="D28" s="7"/>
    </row>
    <row r="29" spans="1:9" ht="27.75" customHeight="1" thickBot="1" x14ac:dyDescent="0.35">
      <c r="A29" s="28" t="s">
        <v>19</v>
      </c>
      <c r="B29" s="36">
        <f>SUM('Menü ár'!B17)</f>
        <v>445</v>
      </c>
      <c r="C29" s="21">
        <f>SUM(B29*I1)</f>
        <v>6675</v>
      </c>
      <c r="D29" s="7"/>
    </row>
    <row r="30" spans="1:9" ht="27.75" customHeight="1" x14ac:dyDescent="0.35">
      <c r="A30" s="32" t="s">
        <v>7</v>
      </c>
      <c r="B30" s="37">
        <f>SUM(B29*0.5)</f>
        <v>222.5</v>
      </c>
      <c r="C30" s="21">
        <f>SUM(B30*I1)</f>
        <v>3337.5</v>
      </c>
      <c r="D30" s="7"/>
    </row>
    <row r="31" spans="1:9" ht="27.75" customHeight="1" thickBot="1" x14ac:dyDescent="0.4">
      <c r="A31" s="39">
        <v>0.45</v>
      </c>
      <c r="B31" s="38">
        <f>SUM(B29*0.55)</f>
        <v>244.75000000000003</v>
      </c>
      <c r="C31" s="22">
        <f>SUM(B31*I1)</f>
        <v>3671.2500000000005</v>
      </c>
      <c r="D31" s="7"/>
    </row>
    <row r="33" spans="1:14" ht="26.25" customHeight="1" x14ac:dyDescent="0.25">
      <c r="A33" s="60" t="s">
        <v>22</v>
      </c>
      <c r="B33" s="60"/>
      <c r="C33" s="60"/>
      <c r="D33" s="60"/>
      <c r="E33" s="60"/>
      <c r="F33" s="60"/>
      <c r="G33" s="60"/>
      <c r="H33" s="25"/>
      <c r="I33" s="25"/>
      <c r="J33" s="25"/>
      <c r="K33" s="25"/>
      <c r="L33" s="25"/>
      <c r="M33" s="25"/>
      <c r="N33" s="25"/>
    </row>
    <row r="34" spans="1:14" ht="26.25" customHeight="1" x14ac:dyDescent="0.25">
      <c r="A34" s="54" t="s">
        <v>24</v>
      </c>
      <c r="B34" s="55"/>
      <c r="C34" s="55"/>
      <c r="D34" s="55"/>
      <c r="E34" s="55"/>
      <c r="F34" s="55"/>
      <c r="G34" s="55"/>
    </row>
    <row r="35" spans="1:14" ht="28.5" customHeight="1" x14ac:dyDescent="0.25">
      <c r="A35" s="54" t="s">
        <v>25</v>
      </c>
      <c r="B35" s="55"/>
      <c r="C35" s="55"/>
      <c r="D35" s="55"/>
      <c r="E35" s="55"/>
      <c r="F35" s="55"/>
      <c r="G35" s="55"/>
    </row>
    <row r="36" spans="1:14" ht="36" customHeight="1" x14ac:dyDescent="0.45">
      <c r="A36" s="56" t="s">
        <v>17</v>
      </c>
      <c r="B36" s="56"/>
      <c r="C36" s="56"/>
      <c r="D36" s="56"/>
      <c r="E36" s="56"/>
      <c r="F36" s="56"/>
      <c r="G36" s="56"/>
    </row>
    <row r="37" spans="1:14" ht="51" customHeight="1" x14ac:dyDescent="0.35">
      <c r="A37" s="61" t="s">
        <v>26</v>
      </c>
      <c r="B37" s="61"/>
      <c r="C37" s="61"/>
      <c r="D37" s="61"/>
      <c r="E37" s="61"/>
      <c r="F37" s="61"/>
      <c r="G37" s="61"/>
      <c r="H37" s="62"/>
      <c r="I37" s="62"/>
      <c r="J37" s="62"/>
      <c r="K37" s="62"/>
      <c r="L37" s="62"/>
      <c r="M37" s="62"/>
    </row>
    <row r="38" spans="1:14" ht="26.25" customHeight="1" x14ac:dyDescent="0.45">
      <c r="A38" s="61" t="s">
        <v>27</v>
      </c>
      <c r="B38" s="61"/>
      <c r="C38" s="61"/>
      <c r="D38" s="61"/>
      <c r="E38" s="61"/>
      <c r="F38" s="61"/>
      <c r="G38" s="61"/>
      <c r="H38" s="63"/>
      <c r="I38" s="63"/>
      <c r="J38" s="63"/>
      <c r="K38" s="63"/>
      <c r="L38" s="63"/>
      <c r="M38" s="63"/>
    </row>
  </sheetData>
  <mergeCells count="13">
    <mergeCell ref="A38:G38"/>
    <mergeCell ref="J1:K1"/>
    <mergeCell ref="A1:G1"/>
    <mergeCell ref="A35:G35"/>
    <mergeCell ref="A36:G36"/>
    <mergeCell ref="A37:G37"/>
    <mergeCell ref="B23:C23"/>
    <mergeCell ref="B3:C3"/>
    <mergeCell ref="F3:G3"/>
    <mergeCell ref="B13:C13"/>
    <mergeCell ref="F13:G13"/>
    <mergeCell ref="A33:G33"/>
    <mergeCell ref="A34:G34"/>
  </mergeCells>
  <pageMargins left="1.2204724409448819" right="0.23622047244094491" top="0.35433070866141736" bottom="0.55118110236220474" header="0.31496062992125984" footer="0.31496062992125984"/>
  <pageSetup paperSize="9" scale="7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I11" sqref="I11"/>
    </sheetView>
  </sheetViews>
  <sheetFormatPr defaultRowHeight="15.75" x14ac:dyDescent="0.25"/>
  <cols>
    <col min="1" max="1" width="12.85546875" style="35" customWidth="1"/>
    <col min="2" max="2" width="9.140625" style="34"/>
    <col min="3" max="3" width="17.5703125" style="35" customWidth="1"/>
    <col min="4" max="4" width="9.140625" style="34"/>
  </cols>
  <sheetData>
    <row r="1" spans="1:4" x14ac:dyDescent="0.25">
      <c r="A1" s="33" t="s">
        <v>8</v>
      </c>
      <c r="C1" s="33"/>
    </row>
    <row r="2" spans="1:4" x14ac:dyDescent="0.25">
      <c r="A2" s="33" t="s">
        <v>9</v>
      </c>
      <c r="C2" s="33" t="s">
        <v>10</v>
      </c>
    </row>
    <row r="3" spans="1:4" x14ac:dyDescent="0.25">
      <c r="A3" s="35" t="s">
        <v>11</v>
      </c>
      <c r="B3" s="34">
        <v>95</v>
      </c>
      <c r="C3" s="35" t="s">
        <v>11</v>
      </c>
      <c r="D3" s="34">
        <v>102</v>
      </c>
    </row>
    <row r="4" spans="1:4" x14ac:dyDescent="0.25">
      <c r="A4" s="35" t="s">
        <v>12</v>
      </c>
      <c r="B4" s="34">
        <v>406</v>
      </c>
      <c r="C4" s="35" t="s">
        <v>12</v>
      </c>
      <c r="D4" s="34">
        <v>432</v>
      </c>
    </row>
    <row r="5" spans="1:4" x14ac:dyDescent="0.25">
      <c r="A5" s="35" t="s">
        <v>13</v>
      </c>
      <c r="B5" s="34">
        <v>89</v>
      </c>
      <c r="C5" s="35" t="s">
        <v>13</v>
      </c>
      <c r="D5" s="34">
        <v>89</v>
      </c>
    </row>
    <row r="6" spans="1:4" x14ac:dyDescent="0.25">
      <c r="A6" s="35" t="s">
        <v>14</v>
      </c>
      <c r="B6" s="34">
        <v>590</v>
      </c>
      <c r="C6" s="35" t="s">
        <v>14</v>
      </c>
      <c r="D6" s="34">
        <v>623</v>
      </c>
    </row>
    <row r="8" spans="1:4" x14ac:dyDescent="0.25">
      <c r="A8" s="33" t="s">
        <v>15</v>
      </c>
    </row>
    <row r="9" spans="1:4" x14ac:dyDescent="0.25">
      <c r="A9" s="33" t="s">
        <v>9</v>
      </c>
      <c r="C9" s="33" t="s">
        <v>10</v>
      </c>
    </row>
    <row r="10" spans="1:4" x14ac:dyDescent="0.25">
      <c r="A10" s="35" t="s">
        <v>11</v>
      </c>
      <c r="B10" s="34">
        <v>102</v>
      </c>
      <c r="C10" s="35" t="s">
        <v>11</v>
      </c>
      <c r="D10" s="34">
        <v>108</v>
      </c>
    </row>
    <row r="11" spans="1:4" x14ac:dyDescent="0.25">
      <c r="A11" s="35" t="s">
        <v>12</v>
      </c>
      <c r="B11" s="34">
        <v>419</v>
      </c>
      <c r="C11" s="35" t="s">
        <v>12</v>
      </c>
      <c r="D11" s="34">
        <v>445</v>
      </c>
    </row>
    <row r="12" spans="1:4" x14ac:dyDescent="0.25">
      <c r="A12" s="35" t="s">
        <v>13</v>
      </c>
      <c r="B12" s="34">
        <v>95</v>
      </c>
      <c r="C12" s="35" t="s">
        <v>13</v>
      </c>
      <c r="D12" s="34">
        <v>95</v>
      </c>
    </row>
    <row r="13" spans="1:4" x14ac:dyDescent="0.25">
      <c r="A13" s="35" t="s">
        <v>14</v>
      </c>
      <c r="B13" s="34">
        <v>616</v>
      </c>
      <c r="C13" s="35" t="s">
        <v>14</v>
      </c>
      <c r="D13" s="34">
        <v>648</v>
      </c>
    </row>
    <row r="15" spans="1:4" x14ac:dyDescent="0.25">
      <c r="A15" s="33" t="s">
        <v>6</v>
      </c>
    </row>
    <row r="16" spans="1:4" x14ac:dyDescent="0.25">
      <c r="A16" s="33" t="s">
        <v>9</v>
      </c>
      <c r="C16" s="33" t="s">
        <v>10</v>
      </c>
    </row>
    <row r="17" spans="1:4" x14ac:dyDescent="0.25">
      <c r="A17" s="35" t="s">
        <v>12</v>
      </c>
      <c r="B17" s="34">
        <v>445</v>
      </c>
      <c r="C17" s="35" t="s">
        <v>12</v>
      </c>
      <c r="D17" s="34">
        <v>470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új napidíjakkal 2019.09.</vt:lpstr>
      <vt:lpstr>Menü ár</vt:lpstr>
      <vt:lpstr>'új napidíjakkal 2019.09.'!Nyomtatási_terület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Beséné Gold Anna</dc:creator>
  <cp:lastModifiedBy>goldancsa</cp:lastModifiedBy>
  <cp:lastPrinted>2019-10-24T08:45:43Z</cp:lastPrinted>
  <dcterms:created xsi:type="dcterms:W3CDTF">2015-08-11T09:38:43Z</dcterms:created>
  <dcterms:modified xsi:type="dcterms:W3CDTF">2019-10-24T08:46:19Z</dcterms:modified>
</cp:coreProperties>
</file>